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22935" yWindow="-105" windowWidth="23250" windowHeight="12450"/>
  </bookViews>
  <sheets>
    <sheet name="FY26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1" i="1"/>
  <c r="D31" i="1"/>
  <c r="E28" i="1"/>
  <c r="D28" i="1"/>
  <c r="D29" i="1" s="1"/>
  <c r="E27" i="1" s="1"/>
  <c r="E29" i="1" l="1"/>
</calcChain>
</file>

<file path=xl/sharedStrings.xml><?xml version="1.0" encoding="utf-8"?>
<sst xmlns="http://schemas.openxmlformats.org/spreadsheetml/2006/main" count="31" uniqueCount="31">
  <si>
    <t xml:space="preserve"> SY24-25</t>
  </si>
  <si>
    <t xml:space="preserve"> SY25-26</t>
  </si>
  <si>
    <t>Revenue</t>
  </si>
  <si>
    <t>Local Revenue</t>
  </si>
  <si>
    <t>State Revenue</t>
  </si>
  <si>
    <t>Federal Revenue</t>
  </si>
  <si>
    <t>Private Grants and Donations</t>
  </si>
  <si>
    <t>Earned Fees</t>
  </si>
  <si>
    <t>Revenue Total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</si>
  <si>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</si>
  <si>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</si>
  <si>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</si>
  <si>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</si>
  <si>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</si>
  <si>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</si>
  <si>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</si>
  <si>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Indirect</t>
  </si>
  <si>
    <t>Office &amp; Business Expense</t>
  </si>
  <si>
    <t>Transportation</t>
  </si>
  <si>
    <t>Expenses Total</t>
  </si>
  <si>
    <t>NET ORDINARY INCOME</t>
  </si>
  <si>
    <t>NET INCOME</t>
  </si>
  <si>
    <t>Cash Flow Adjustments</t>
  </si>
  <si>
    <t>Other Operating Activities</t>
  </si>
  <si>
    <t>Cash Flow Adjustments Total</t>
  </si>
  <si>
    <t>CHANGE IN CASH</t>
  </si>
  <si>
    <t>Starting Cash Balance</t>
  </si>
  <si>
    <t>Change In Cash</t>
  </si>
  <si>
    <t>ENDING CASH BALANCE</t>
  </si>
  <si>
    <t>FUND BALACE</t>
  </si>
  <si>
    <t>Minus Letters of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</si>
</sst>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8"/>
        <bgColor indexed="64"/>
      </patternFill>
    </fill>
    <fill>
      <patternFill patternType="solid">
        <fgColor theme="3" tint="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808080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3" fillId="0" borderId="0" xfId="0" applyNumberFormat="1" applyFont="1"/>
    <xf numFmtId="164" fontId="3" fillId="0" borderId="0" xfId="1" applyNumberFormat="1" applyFont="1"/>
    <xf numFmtId="164" fontId="3" fillId="2" borderId="0" xfId="1" applyNumberFormat="1" applyFont="1" applyFill="1"/>
    <xf numFmtId="164" fontId="3" fillId="0" borderId="1" xfId="1" applyNumberFormat="1" applyFont="1" applyBorder="1"/>
    <xf numFmtId="164" fontId="3" fillId="2" borderId="1" xfId="1" applyNumberFormat="1" applyFont="1" applyFill="1" applyBorder="1"/>
    <xf numFmtId="164" fontId="3" fillId="0" borderId="1" xfId="0" applyNumberFormat="1" applyFont="1" applyBorder="1"/>
    <xf numFmtId="164" fontId="4" fillId="0" borderId="2" xfId="0" applyNumberFormat="1" applyFont="1" applyBorder="1"/>
    <xf numFmtId="164" fontId="4" fillId="0" borderId="2" xfId="1" applyNumberFormat="1" applyFont="1" applyBorder="1"/>
    <xf numFmtId="164" fontId="4" fillId="2" borderId="2" xfId="1" applyNumberFormat="1" applyFont="1" applyFill="1" applyBorder="1"/>
    <xf numFmtId="164" fontId="2" fillId="3" borderId="0" xfId="0" applyNumberFormat="1" applyFont="1" applyFill="1"/>
    <xf numFmtId="164" fontId="2" fillId="3" borderId="0" xfId="1" applyNumberFormat="1" applyFont="1" applyFill="1"/>
    <xf numFmtId="9" fontId="0" fillId="0" borderId="0" xfId="0" applyNumberFormat="1"/>
    <xf numFmtId="164" fontId="3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3"/>
  <sheetViews>
    <sheetView tabSelected="1" workbookViewId="0">
      <selection activeCell="H7" sqref="H7"/>
    </sheetView>
  </sheetViews>
  <sheetFormatPr defaultRowHeight="14.25"/>
  <cols>
    <col min="3" max="3" width="20.75" bestFit="1" customWidth="1"/>
    <col min="4" max="5" width="8.75" bestFit="1" customWidth="1"/>
  </cols>
  <sheetData>
    <row r="2" spans="2:5">
      <c r="B2" s="10"/>
      <c r="C2" s="10"/>
      <c r="D2" s="11" t="s">
        <v>0</v>
      </c>
      <c r="E2" s="11" t="s">
        <v>1</v>
      </c>
    </row>
    <row r="3" spans="2:5">
      <c r="B3" s="1" t="s">
        <v>2</v>
      </c>
      <c r="C3" s="1"/>
      <c r="D3" s="13"/>
      <c r="E3" s="2"/>
    </row>
    <row r="4" spans="2:5">
      <c r="B4" s="1"/>
      <c r="C4" s="1" t="s">
        <v>3</v>
      </c>
      <c r="D4" s="3">
        <v>1137982.6587499999</v>
      </c>
      <c r="E4" s="2">
        <v>1186162.9686830225</v>
      </c>
    </row>
    <row r="5" spans="2:5">
      <c r="B5" s="1"/>
      <c r="C5" s="1" t="s">
        <v>4</v>
      </c>
      <c r="D5" s="3">
        <v>11416509.92</v>
      </c>
      <c r="E5" s="2">
        <v>10337686.131137177</v>
      </c>
    </row>
    <row r="6" spans="2:5">
      <c r="B6" s="1"/>
      <c r="C6" s="1" t="s">
        <v>5</v>
      </c>
      <c r="D6" s="3">
        <v>1920656.0053125001</v>
      </c>
      <c r="E6" s="2">
        <v>1834307.4096391955</v>
      </c>
    </row>
    <row r="7" spans="2:5">
      <c r="B7" s="1"/>
      <c r="C7" s="1" t="s">
        <v>6</v>
      </c>
      <c r="D7" s="3">
        <v>489476</v>
      </c>
      <c r="E7" s="2">
        <v>95000</v>
      </c>
    </row>
    <row r="8" spans="2:5">
      <c r="B8" s="1"/>
      <c r="C8" s="1" t="s">
        <v>7</v>
      </c>
      <c r="D8" s="3">
        <v>93094.999453124998</v>
      </c>
      <c r="E8" s="2">
        <v>28000</v>
      </c>
    </row>
    <row r="9" spans="2:5">
      <c r="B9" s="1"/>
      <c r="C9" s="6" t="s">
        <v>8</v>
      </c>
      <c r="D9" s="5">
        <v>15057719.583515624</v>
      </c>
      <c r="E9" s="4">
        <v>13481156.509459397</v>
      </c>
    </row>
    <row r="10" spans="2:5">
      <c r="B10" s="1" t="s">
        <v>9</v>
      </c>
      <c r="C10" s="1"/>
      <c r="D10" s="3"/>
      <c r="E10" s="2"/>
    </row>
    <row r="11" spans="2:5">
      <c r="B11" s="1"/>
      <c r="C11" s="1" t="s">
        <v>10</v>
      </c>
      <c r="D11" s="3">
        <v>6561928.9960940666</v>
      </c>
      <c r="E11" s="2">
        <v>6845328.5099999998</v>
      </c>
    </row>
    <row r="12" spans="2:5">
      <c r="B12" s="1"/>
      <c r="C12" s="1" t="s">
        <v>11</v>
      </c>
      <c r="D12" s="3">
        <v>2074775.8709351013</v>
      </c>
      <c r="E12" s="2">
        <v>2050979.9798650004</v>
      </c>
    </row>
    <row r="13" spans="2:5">
      <c r="B13" s="1"/>
      <c r="C13" s="1" t="s">
        <v>12</v>
      </c>
      <c r="D13" s="3">
        <v>418651.21003906254</v>
      </c>
      <c r="E13" s="2">
        <v>187500</v>
      </c>
    </row>
    <row r="14" spans="2:5">
      <c r="B14" s="1"/>
      <c r="C14" s="1" t="s">
        <v>13</v>
      </c>
      <c r="D14" s="3">
        <v>1239892.9950000001</v>
      </c>
      <c r="E14" s="2">
        <v>1274887.42</v>
      </c>
    </row>
    <row r="15" spans="2:5">
      <c r="B15" s="1"/>
      <c r="C15" s="1" t="s">
        <v>14</v>
      </c>
      <c r="D15" s="3">
        <v>651588.09019531263</v>
      </c>
      <c r="E15" s="2">
        <v>563950</v>
      </c>
    </row>
    <row r="16" spans="2:5">
      <c r="B16" s="1"/>
      <c r="C16" s="1" t="s">
        <v>15</v>
      </c>
      <c r="D16" s="3">
        <v>2125501.3430957031</v>
      </c>
      <c r="E16" s="2">
        <v>1063260</v>
      </c>
    </row>
    <row r="17" spans="2:6">
      <c r="B17" s="1"/>
      <c r="C17" s="1" t="s">
        <v>16</v>
      </c>
      <c r="D17" s="3">
        <v>394339.10739257815</v>
      </c>
      <c r="E17" s="2">
        <v>329750</v>
      </c>
    </row>
    <row r="18" spans="2:6">
      <c r="B18" s="1"/>
      <c r="C18" s="1" t="s">
        <v>17</v>
      </c>
      <c r="D18" s="3">
        <v>1188065.5974072265</v>
      </c>
      <c r="E18" s="2">
        <v>833650</v>
      </c>
    </row>
    <row r="19" spans="2:6">
      <c r="B19" s="1"/>
      <c r="C19" s="1" t="s">
        <v>18</v>
      </c>
      <c r="D19" s="3">
        <v>394308.67156249995</v>
      </c>
      <c r="E19" s="2">
        <v>267000</v>
      </c>
    </row>
    <row r="20" spans="2:6">
      <c r="B20" s="1"/>
      <c r="C20" s="6" t="s">
        <v>19</v>
      </c>
      <c r="D20" s="5">
        <v>15049051.881721547</v>
      </c>
      <c r="E20" s="4">
        <v>13416305.909865001</v>
      </c>
    </row>
    <row r="21" spans="2:6">
      <c r="B21" s="7" t="s">
        <v>20</v>
      </c>
      <c r="C21" s="7"/>
      <c r="D21" s="9">
        <v>8667.7017940767109</v>
      </c>
      <c r="E21" s="8">
        <v>64850.599594395608</v>
      </c>
    </row>
    <row r="22" spans="2:6">
      <c r="B22" s="7" t="s">
        <v>21</v>
      </c>
      <c r="C22" s="7"/>
      <c r="D22" s="9">
        <v>8667.7017940767109</v>
      </c>
      <c r="E22" s="8">
        <v>64850.599594395608</v>
      </c>
    </row>
    <row r="23" spans="2:6">
      <c r="B23" s="1" t="s">
        <v>22</v>
      </c>
      <c r="C23" s="1"/>
      <c r="D23" s="3"/>
      <c r="E23" s="2"/>
    </row>
    <row r="24" spans="2:6">
      <c r="B24" s="1"/>
      <c r="C24" s="1" t="s">
        <v>23</v>
      </c>
      <c r="D24" s="3">
        <v>4778.2097657012955</v>
      </c>
      <c r="E24" s="2">
        <v>0</v>
      </c>
    </row>
    <row r="25" spans="2:6">
      <c r="B25" s="1"/>
      <c r="C25" s="6" t="s">
        <v>24</v>
      </c>
      <c r="D25" s="5">
        <v>4778.2097657012955</v>
      </c>
      <c r="E25" s="4">
        <v>0</v>
      </c>
    </row>
    <row r="26" spans="2:6">
      <c r="B26" s="7" t="s">
        <v>25</v>
      </c>
      <c r="C26" s="7"/>
      <c r="D26" s="9">
        <v>13445.911559778007</v>
      </c>
      <c r="E26" s="8">
        <v>64850.599594395608</v>
      </c>
    </row>
    <row r="27" spans="2:6">
      <c r="B27" s="1" t="s">
        <v>26</v>
      </c>
      <c r="C27" s="1"/>
      <c r="D27" s="3">
        <v>4204320.4073610306</v>
      </c>
      <c r="E27" s="2">
        <f>D29</f>
        <v>4217766.3189208088</v>
      </c>
    </row>
    <row r="28" spans="2:6">
      <c r="B28" s="1" t="s">
        <v>27</v>
      </c>
      <c r="C28" s="1"/>
      <c r="D28" s="3">
        <f>D26</f>
        <v>13445.911559778007</v>
      </c>
      <c r="E28" s="2">
        <f>E26</f>
        <v>64850.599594395608</v>
      </c>
    </row>
    <row r="29" spans="2:6">
      <c r="B29" s="7" t="s">
        <v>28</v>
      </c>
      <c r="C29" s="7"/>
      <c r="D29" s="9">
        <f>D28 + D27</f>
        <v>4217766.3189208088</v>
      </c>
      <c r="E29" s="8">
        <f>E28 + E27</f>
        <v>4282616.9185152045</v>
      </c>
    </row>
    <row r="31" spans="2:6">
      <c r="C31" t="s">
        <v>29</v>
      </c>
      <c r="D31" s="12">
        <f>D29/D20</f>
        <v>0.28026791003649026</v>
      </c>
      <c r="E31" s="12">
        <f>E29/E20</f>
        <v>0.31920984414690479</v>
      </c>
      <c r="F31" s="12"/>
    </row>
    <row r="33" spans="3:6">
      <c r="C33" t="s">
        <v>30</v>
      </c>
      <c r="D33" s="12">
        <f>(D29-670000-475000)/D20</f>
        <v>0.20418338265236266</v>
      </c>
      <c r="E33" s="12">
        <f>(E29-670000)/E20</f>
        <v>0.26927061314686107</v>
      </c>
      <c r="F33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2025-05-21T16:00:49Z</dcterms:created>
  <dcterms:modified xsi:type="dcterms:W3CDTF">2025-05-21T16:00:56Z</dcterms:modified>
</cp:coreProperties>
</file>